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3er Trim 2018\"/>
    </mc:Choice>
  </mc:AlternateContent>
  <bookViews>
    <workbookView xWindow="0" yWindow="0" windowWidth="28800" windowHeight="12330"/>
  </bookViews>
  <sheets>
    <sheet name="5.6" sheetId="1" r:id="rId1"/>
  </sheets>
  <externalReferences>
    <externalReference r:id="rId2"/>
  </externalReferences>
  <definedNames>
    <definedName name="_xlnm.Print_Area" localSheetId="0">'5.6'!$A$1:$I$44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D31" i="1"/>
  <c r="G31" i="1" s="1"/>
  <c r="H31" i="1" s="1"/>
  <c r="D29" i="1"/>
  <c r="D24" i="1" s="1"/>
  <c r="G24" i="1" s="1"/>
  <c r="H24" i="1" s="1"/>
  <c r="F24" i="1"/>
  <c r="E24" i="1"/>
  <c r="D22" i="1"/>
  <c r="G22" i="1" s="1"/>
  <c r="K21" i="1"/>
  <c r="K20" i="1"/>
  <c r="K19" i="1"/>
  <c r="K18" i="1"/>
  <c r="D17" i="1"/>
  <c r="G17" i="1" s="1"/>
  <c r="D16" i="1"/>
  <c r="D14" i="1" s="1"/>
  <c r="F14" i="1"/>
  <c r="F12" i="1" s="1"/>
  <c r="E14" i="1"/>
  <c r="E12" i="1" s="1"/>
  <c r="G13" i="1"/>
  <c r="K22" i="1" l="1"/>
  <c r="H22" i="1"/>
  <c r="D12" i="1"/>
  <c r="G12" i="1" s="1"/>
  <c r="H12" i="1" s="1"/>
  <c r="G14" i="1"/>
  <c r="H14" i="1" s="1"/>
  <c r="K17" i="1"/>
  <c r="H17" i="1"/>
  <c r="G29" i="1"/>
  <c r="H29" i="1" s="1"/>
  <c r="G16" i="1"/>
  <c r="K16" i="1" l="1"/>
  <c r="H16" i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<sst xmlns="http://schemas.openxmlformats.org/spreadsheetml/2006/main" count="39" uniqueCount="38">
  <si>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</si>
  <si>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 2018</t>
  </si>
  <si>
    <t>(Pesos)</t>
  </si>
  <si>
    <t>Ente Público:</t>
  </si>
  <si>
    <t>INSTITUTO DE ALFABETIZACIÓN Y EDUCACIÓN BÁSICA PARA ADULTOS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</si>
  <si>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</si>
  <si>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</si>
  <si>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</si>
  <si>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</si>
  <si>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</si>
  <si>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</si>
  <si>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</si>
  <si>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</si>
  <si>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</si>
  <si>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</si>
  <si>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</si>
  <si>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</si>
  <si>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</si>
  <si>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</si>
  <si>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</si>
  <si>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</si>
  <si>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</si>
  <si>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</si>
  <si>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</si>
  <si>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</si>
  <si>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</si>
  <si>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</si>
  <si>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</si>
  <si>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</si>
  <si>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</si>
  <si>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</si>
  <si>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</si>
  <si>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</si>
  <si>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</si>
  <si>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MAESTRA ESTHER ANGÉLICA MEDINA RIVERO</t>
  </si>
  <si>
    <t>LIC. VÍCTOR HUGO GARCÍA BARRÓN</t>
  </si>
  <si>
    <t>DIRECTORA GENERAL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</si>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</sst>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5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%20Sep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"/>
      <sheetName val="5.7"/>
      <sheetName val="5.8"/>
      <sheetName val="5.9.1"/>
      <sheetName val="6.1"/>
      <sheetName val="6.2"/>
      <sheetName val="6.4"/>
      <sheetName val="6.5"/>
      <sheetName val="6.6"/>
      <sheetName val="6.7"/>
      <sheetName val="6.8"/>
      <sheetName val="6.9"/>
      <sheetName val="7.1"/>
      <sheetName val="7.2"/>
      <sheetName val="7.3"/>
      <sheetName val="9.3"/>
      <sheetName val="9.1"/>
      <sheetName val="9.10"/>
      <sheetName val="10.1"/>
      <sheetName val="10.2"/>
      <sheetName val="10.3"/>
      <sheetName val="10.4"/>
      <sheetName val="10.5"/>
      <sheetName val="10.6"/>
      <sheetName val="10.7"/>
      <sheetName val="10.8"/>
      <sheetName val="10.9"/>
    </sheetNames>
    <sheetDataSet>
      <sheetData sheetId="0"/>
      <sheetData sheetId="1">
        <row r="16">
          <cell r="D16">
            <v>111378993.14</v>
          </cell>
          <cell r="E16">
            <v>72230593.909999996</v>
          </cell>
        </row>
        <row r="17">
          <cell r="D17">
            <v>20409458.09</v>
          </cell>
          <cell r="E17">
            <v>32985563.629999999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138736.85999999999</v>
          </cell>
          <cell r="E22">
            <v>138736.85999999999</v>
          </cell>
        </row>
        <row r="32">
          <cell r="E32">
            <v>48104877.200000003</v>
          </cell>
        </row>
        <row r="34">
          <cell r="E34">
            <v>-26944611.199999999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44"/>
  <sheetViews>
    <sheetView showGridLines="0" tabSelected="1" zoomScale="85" zoomScaleNormal="85" workbookViewId="0">
      <selection activeCell="R52" sqref="R5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5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3" t="s">
        <v>0</v>
      </c>
      <c r="C2" s="3"/>
      <c r="D2" s="3"/>
      <c r="E2" s="3"/>
      <c r="F2" s="3"/>
      <c r="G2" s="3"/>
      <c r="H2" s="3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G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126515160.39999999</v>
      </c>
      <c r="E12" s="31">
        <f>+E14+E24</f>
        <v>919261335.63</v>
      </c>
      <c r="F12" s="31">
        <f>+F14+F24</f>
        <v>891209786.9000001</v>
      </c>
      <c r="G12" s="31">
        <f>+D12+E12-F12</f>
        <v>154566709.12999988</v>
      </c>
      <c r="H12" s="31">
        <f>+G12-D12</f>
        <v>28051548.729999885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105354894.39999999</v>
      </c>
      <c r="E14" s="36">
        <f>SUM(E16:E22)</f>
        <v>917316518.38999999</v>
      </c>
      <c r="F14" s="36">
        <f>SUM(F16:F22)</f>
        <v>890744224.70000005</v>
      </c>
      <c r="G14" s="31">
        <f t="shared" si="0"/>
        <v>131927188.08999991</v>
      </c>
      <c r="H14" s="36">
        <f>+G14-D14</f>
        <v>26572293.689999923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+'[1]5.2'!E16</f>
        <v>72230593.909999996</v>
      </c>
      <c r="E16" s="44">
        <v>517285475.62</v>
      </c>
      <c r="F16" s="44">
        <v>478137076.38999999</v>
      </c>
      <c r="G16" s="45">
        <f>+D16+E16-F16</f>
        <v>111378993.13999999</v>
      </c>
      <c r="H16" s="45">
        <f>+G16-D16</f>
        <v>39148399.229999989</v>
      </c>
      <c r="I16" s="42"/>
      <c r="J16" s="5"/>
      <c r="K16" s="38" t="str">
        <f>IF(G16='[1]5.2'!D16,"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+'[1]5.2'!E17</f>
        <v>32985563.629999999</v>
      </c>
      <c r="E17" s="44">
        <v>400031042.76999998</v>
      </c>
      <c r="F17" s="44">
        <v>412607148.31</v>
      </c>
      <c r="G17" s="45">
        <f>+D17+E17-F17</f>
        <v>20409458.089999974</v>
      </c>
      <c r="H17" s="45">
        <f t="shared" ref="H17" si="1">+G17-D17</f>
        <v>-12576105.540000025</v>
      </c>
      <c r="I17" s="42"/>
      <c r="J17" s="5"/>
      <c r="K17" s="38" t="str">
        <f>IF(G17='[1]5.2'!D17," ","Error")</f>
        <v xml:space="preserve"> </v>
      </c>
      <c r="L17" s="46"/>
    </row>
    <row r="18" spans="1:14" s="6" customFormat="1" ht="19.5" customHeight="1" x14ac:dyDescent="0.2">
      <c r="A18" s="39"/>
      <c r="B18" s="43" t="s">
        <v>17</v>
      </c>
      <c r="C18" s="43"/>
      <c r="D18" s="44"/>
      <c r="E18" s="44"/>
      <c r="F18" s="44"/>
      <c r="G18" s="45"/>
      <c r="H18" s="45"/>
      <c r="I18" s="42"/>
      <c r="J18" s="5"/>
      <c r="K18" s="38" t="str">
        <f>IF(G18='[1]5.2'!D18,"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/>
      <c r="E19" s="44"/>
      <c r="G19" s="45"/>
      <c r="H19" s="45"/>
      <c r="I19" s="42"/>
      <c r="J19" s="5"/>
      <c r="K19" s="38" t="str">
        <f>IF(G19='[1]5.2'!D19,"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/>
      <c r="E20" s="44"/>
      <c r="F20" s="44"/>
      <c r="G20" s="45"/>
      <c r="H20" s="45"/>
      <c r="I20" s="42"/>
      <c r="J20" s="5"/>
      <c r="K20" s="38" t="str">
        <f>IF(G20='[1]5.2'!D20,"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/>
      <c r="E21" s="44"/>
      <c r="F21" s="44"/>
      <c r="G21" s="45"/>
      <c r="H21" s="45"/>
      <c r="I21" s="42"/>
      <c r="J21" s="5"/>
      <c r="K21" s="38" t="str">
        <f>IF(G21='[1]5.2'!D21,"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+'[1]5.2'!E22</f>
        <v>138736.85999999999</v>
      </c>
      <c r="E22" s="44">
        <v>0</v>
      </c>
      <c r="F22" s="44">
        <v>0</v>
      </c>
      <c r="G22" s="45">
        <f t="shared" ref="G22" si="2">+D22+E22-F22</f>
        <v>138736.85999999999</v>
      </c>
      <c r="H22" s="45">
        <f>+G22-D22</f>
        <v>0</v>
      </c>
      <c r="I22" s="42"/>
      <c r="K22" s="38" t="str">
        <f>IF(G22='[1]5.2'!D22,"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21160266.000000004</v>
      </c>
      <c r="E24" s="36">
        <f>SUM(E26:E34)</f>
        <v>1944817.24</v>
      </c>
      <c r="F24" s="36">
        <f>SUM(F26:F34)</f>
        <v>465562.2</v>
      </c>
      <c r="G24" s="36">
        <f>+D24+E24-F24</f>
        <v>22639521.040000003</v>
      </c>
      <c r="H24" s="36">
        <f>+G24-D24</f>
        <v>1479255.0399999991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/>
      <c r="E26" s="44"/>
      <c r="F26" s="44"/>
      <c r="G26" s="45"/>
      <c r="H26" s="45"/>
      <c r="I26" s="42"/>
      <c r="K26" s="38"/>
    </row>
    <row r="27" spans="1:14" ht="19.5" customHeight="1" x14ac:dyDescent="0.2">
      <c r="A27" s="39"/>
      <c r="B27" s="43" t="s">
        <v>25</v>
      </c>
      <c r="C27" s="43"/>
      <c r="D27" s="44"/>
      <c r="E27" s="44"/>
      <c r="F27" s="44"/>
      <c r="G27" s="45"/>
      <c r="H27" s="45"/>
      <c r="I27" s="42"/>
      <c r="K27" s="38"/>
    </row>
    <row r="28" spans="1:14" ht="19.5" customHeight="1" x14ac:dyDescent="0.2">
      <c r="A28" s="39"/>
      <c r="B28" s="43" t="s">
        <v>26</v>
      </c>
      <c r="C28" s="43"/>
      <c r="D28" s="44"/>
      <c r="E28" s="44"/>
      <c r="F28" s="44"/>
      <c r="G28" s="45"/>
      <c r="H28" s="45"/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'[1]5.2'!E32</f>
        <v>48104877.200000003</v>
      </c>
      <c r="E29" s="44">
        <v>1484345.04</v>
      </c>
      <c r="F29" s="44">
        <v>465562.2</v>
      </c>
      <c r="G29" s="45">
        <f t="shared" ref="G29:G31" si="3">+D29+E29-F29</f>
        <v>49123660.039999999</v>
      </c>
      <c r="H29" s="45">
        <f t="shared" ref="H29:H31" si="4">+G29-D29</f>
        <v>1018782.8399999961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/>
      <c r="E30" s="44"/>
      <c r="F30" s="44"/>
      <c r="G30" s="45"/>
      <c r="H30" s="45"/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+'[1]5.2'!E34</f>
        <v>-26944611.199999999</v>
      </c>
      <c r="E31" s="44">
        <v>460472.2</v>
      </c>
      <c r="F31" s="44"/>
      <c r="G31" s="45">
        <f t="shared" si="3"/>
        <v>-26484139</v>
      </c>
      <c r="H31" s="45">
        <f t="shared" si="4"/>
        <v>460472.19999999925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/>
      <c r="E32" s="44"/>
      <c r="F32" s="44"/>
      <c r="G32" s="45"/>
      <c r="H32" s="45"/>
      <c r="I32" s="42"/>
      <c r="K32" s="38"/>
    </row>
    <row r="33" spans="1:17" ht="19.5" customHeight="1" x14ac:dyDescent="0.2">
      <c r="A33" s="39"/>
      <c r="B33" s="43" t="s">
        <v>31</v>
      </c>
      <c r="C33" s="43"/>
      <c r="D33" s="44"/>
      <c r="E33" s="44"/>
      <c r="F33" s="44"/>
      <c r="G33" s="45"/>
      <c r="H33" s="45"/>
      <c r="I33" s="42"/>
      <c r="K33" s="38"/>
    </row>
    <row r="34" spans="1:17" ht="19.5" customHeight="1" x14ac:dyDescent="0.2">
      <c r="A34" s="39"/>
      <c r="B34" s="43" t="s">
        <v>32</v>
      </c>
      <c r="C34" s="43"/>
      <c r="D34" s="44"/>
      <c r="E34" s="44"/>
      <c r="F34" s="44"/>
      <c r="G34" s="45"/>
      <c r="H34" s="45"/>
      <c r="I34" s="42"/>
      <c r="K34" s="38" t="str">
        <f>IF(G34='[1]5.2'!D37,"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2"/>
      <c r="K35" s="38"/>
    </row>
    <row r="36" spans="1:17" ht="6" customHeight="1" x14ac:dyDescent="0.2">
      <c r="A36" s="49"/>
      <c r="B36" s="50"/>
      <c r="C36" s="50"/>
      <c r="D36" s="50"/>
      <c r="E36" s="50"/>
      <c r="F36" s="50"/>
      <c r="G36" s="50"/>
      <c r="H36" s="50"/>
      <c r="I36" s="51"/>
    </row>
    <row r="37" spans="1:17" ht="6" customHeight="1" x14ac:dyDescent="0.2">
      <c r="A37" s="52"/>
      <c r="B37" s="53"/>
      <c r="C37" s="54"/>
      <c r="E37" s="52"/>
      <c r="F37" s="52"/>
      <c r="G37" s="52"/>
      <c r="H37" s="52"/>
      <c r="I37" s="52"/>
    </row>
    <row r="38" spans="1:17" ht="15" customHeight="1" x14ac:dyDescent="0.2">
      <c r="A38" s="6"/>
      <c r="B38" s="56" t="s">
        <v>33</v>
      </c>
      <c r="C38" s="56"/>
      <c r="D38" s="56"/>
      <c r="E38" s="56"/>
      <c r="F38" s="56"/>
      <c r="G38" s="56"/>
      <c r="H38" s="56"/>
      <c r="I38" s="57"/>
      <c r="J38" s="57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7"/>
      <c r="C39" s="58"/>
      <c r="D39" s="59"/>
      <c r="E39" s="59"/>
      <c r="F39" s="6"/>
      <c r="G39" s="60"/>
      <c r="H39" s="58"/>
      <c r="I39" s="59"/>
      <c r="J39" s="59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1"/>
      <c r="C40" s="61"/>
      <c r="D40" s="59"/>
      <c r="E40" s="62"/>
      <c r="F40" s="62"/>
      <c r="G40" s="63"/>
      <c r="H40" s="63"/>
      <c r="I40" s="59"/>
      <c r="J40" s="59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4" t="s">
        <v>34</v>
      </c>
      <c r="C41" s="64"/>
      <c r="D41" s="65"/>
      <c r="E41" s="64" t="s">
        <v>35</v>
      </c>
      <c r="F41" s="64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68" t="s">
        <v>37</v>
      </c>
      <c r="F42" s="68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B2:H2"/>
    <mergeCell ref="A3:H3"/>
    <mergeCell ref="C4:G4"/>
    <mergeCell ref="D5:G5"/>
    <mergeCell ref="A6:I6"/>
  </mergeCells>
  <printOptions horizontalCentered="1" verticalCentered="1"/>
  <pageMargins left="0.39370078740157483" right="0" top="0.43307086614173229" bottom="0.70866141732283472" header="0.39370078740157483" footer="0"/>
  <pageSetup scale="8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5.6</vt:lpstr>
      <vt:lpstr>'5.6'!Área_de_impresión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2018-10-17T18:58:21Z</dcterms:created>
  <dcterms:modified xsi:type="dcterms:W3CDTF">2018-10-17T18:58:21Z</dcterms:modified>
</cp:coreProperties>
</file>